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 Nye prosesser\18-00077 - Servere og datalagring\05 Evaluering\"/>
    </mc:Choice>
  </mc:AlternateContent>
  <xr:revisionPtr revIDLastSave="2" documentId="13_ncr:1_{BF0C6CDB-0258-4A53-AD3C-A93A661C6782}" xr6:coauthVersionLast="47" xr6:coauthVersionMax="47" xr10:uidLastSave="{8B68F1A5-57D3-4455-B550-A35EACA1D6E7}"/>
  <bookViews>
    <workbookView xWindow="26720" yWindow="1070" windowWidth="12310" windowHeight="15370" xr2:uid="{1835E72C-2D07-4441-A432-7F8B40DCB2F3}"/>
  </bookViews>
  <sheets>
    <sheet name="Poe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F14" i="2"/>
  <c r="G14" i="2"/>
  <c r="H14" i="2"/>
  <c r="D14" i="2"/>
  <c r="C14" i="2"/>
  <c r="D26" i="2" l="1"/>
  <c r="C23" i="2"/>
  <c r="C24" i="2"/>
  <c r="C25" i="2"/>
  <c r="C26" i="2"/>
  <c r="C22" i="2"/>
  <c r="C27" i="2" s="1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D23" i="2"/>
  <c r="D24" i="2"/>
  <c r="D25" i="2"/>
  <c r="D22" i="2"/>
  <c r="G27" i="2" l="1"/>
  <c r="F15" i="2"/>
  <c r="G15" i="2"/>
  <c r="H15" i="2"/>
  <c r="F27" i="2"/>
  <c r="E15" i="2"/>
  <c r="D27" i="2"/>
  <c r="D15" i="2"/>
  <c r="H27" i="2"/>
  <c r="E27" i="2"/>
  <c r="G28" i="2" l="1"/>
  <c r="H28" i="2"/>
  <c r="F28" i="2"/>
  <c r="E28" i="2"/>
  <c r="D28" i="2"/>
</calcChain>
</file>

<file path=xl/sharedStrings.xml><?xml version="1.0" encoding="utf-8"?>
<sst xmlns="http://schemas.openxmlformats.org/spreadsheetml/2006/main" count="47" uniqueCount="22">
  <si>
    <t>Rammeavtale servere og datalagring</t>
  </si>
  <si>
    <t>Poeng gitt i hovedkonkurransen</t>
  </si>
  <si>
    <t>Poengtabell</t>
  </si>
  <si>
    <t>OMRÅDE 1 OG 2</t>
  </si>
  <si>
    <t>Leverandør nr</t>
  </si>
  <si>
    <t>Leverandør navn</t>
  </si>
  <si>
    <t>Atea</t>
  </si>
  <si>
    <t>Dell</t>
  </si>
  <si>
    <t>Move</t>
  </si>
  <si>
    <t>Proact</t>
  </si>
  <si>
    <t>nLogic</t>
  </si>
  <si>
    <t>Kriterier</t>
  </si>
  <si>
    <t>Vekt</t>
  </si>
  <si>
    <t>Kar</t>
  </si>
  <si>
    <t>Sortiment</t>
  </si>
  <si>
    <t>Kompetanse</t>
  </si>
  <si>
    <t>Leveranseevne</t>
  </si>
  <si>
    <t>Merkantile forhold</t>
  </si>
  <si>
    <t>Pris</t>
  </si>
  <si>
    <t>SUM</t>
  </si>
  <si>
    <t>Rangering</t>
  </si>
  <si>
    <t>NORMALISERT TABELL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</si>
</sst>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C0C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2" fontId="2" fillId="3" borderId="2" xfId="0" applyNumberFormat="1" applyFont="1" applyFill="1" applyBorder="1" applyAlignment="1">
      <alignment horizontal="left" vertical="center"/>
    </xf>
    <xf numFmtId="2" fontId="3" fillId="4" borderId="4" xfId="0" applyNumberFormat="1" applyFont="1" applyFill="1" applyBorder="1" applyAlignment="1">
      <alignment horizontal="left" vertical="center"/>
    </xf>
    <xf numFmtId="9" fontId="5" fillId="4" borderId="5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5" fillId="4" borderId="13" xfId="0" applyNumberFormat="1" applyFont="1" applyFill="1" applyBorder="1" applyAlignment="1">
      <alignment horizontal="center" vertical="center"/>
    </xf>
    <xf numFmtId="0" fontId="0" fillId="0" borderId="14" xfId="0" applyBorder="1"/>
    <xf numFmtId="1" fontId="4" fillId="3" borderId="14" xfId="0" applyNumberFormat="1" applyFont="1" applyFill="1" applyBorder="1" applyAlignment="1">
      <alignment horizontal="center" vertical="center"/>
    </xf>
    <xf numFmtId="0" fontId="1" fillId="6" borderId="6" xfId="0" applyFont="1" applyFill="1" applyBorder="1"/>
    <xf numFmtId="0" fontId="2" fillId="0" borderId="0" xfId="0" quotePrefix="1" applyFont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6" fillId="0" borderId="0" xfId="0" applyFont="1"/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0" xfId="0" quotePrefix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2" fillId="7" borderId="15" xfId="0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vertical="center" wrapText="1"/>
    </xf>
    <xf numFmtId="0" fontId="3" fillId="7" borderId="0" xfId="0" applyFont="1" applyFill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2" xfId="0" applyNumberFormat="1" applyFont="1" applyFill="1" applyBorder="1" applyAlignment="1">
      <alignment horizontal="left" vertical="center"/>
    </xf>
    <xf numFmtId="9" fontId="5" fillId="7" borderId="23" xfId="0" applyNumberFormat="1" applyFont="1" applyFill="1" applyBorder="1" applyAlignment="1">
      <alignment horizontal="center" vertical="center"/>
    </xf>
    <xf numFmtId="2" fontId="5" fillId="7" borderId="23" xfId="0" applyNumberFormat="1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1" fillId="0" borderId="0" xfId="0" applyFont="1"/>
    <xf numFmtId="2" fontId="5" fillId="7" borderId="3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4EF7-871D-48A5-9678-47C3B57BB53F}">
  <dimension ref="B2:H28"/>
  <sheetViews>
    <sheetView tabSelected="1" topLeftCell="A2" workbookViewId="0">
      <selection activeCell="O13" sqref="O13"/>
    </sheetView>
  </sheetViews>
  <sheetFormatPr defaultRowHeight="14.25"/>
  <cols>
    <col min="2" max="2" width="18.28515625" customWidth="1"/>
  </cols>
  <sheetData>
    <row r="2" spans="2:8" ht="18">
      <c r="B2" s="22" t="s">
        <v>0</v>
      </c>
    </row>
    <row r="4" spans="2:8" ht="14.65" thickBot="1">
      <c r="B4" s="39" t="s">
        <v>1</v>
      </c>
    </row>
    <row r="5" spans="2:8">
      <c r="B5" s="17" t="s">
        <v>2</v>
      </c>
      <c r="C5" s="44" t="s">
        <v>3</v>
      </c>
      <c r="D5" s="44"/>
      <c r="E5" s="44"/>
      <c r="F5" s="44"/>
      <c r="G5" s="44"/>
      <c r="H5" s="45"/>
    </row>
    <row r="6" spans="2:8">
      <c r="B6" s="28" t="s">
        <v>4</v>
      </c>
      <c r="C6" s="29"/>
      <c r="D6" s="30">
        <v>1</v>
      </c>
      <c r="E6" s="30">
        <v>2</v>
      </c>
      <c r="F6" s="30">
        <v>3</v>
      </c>
      <c r="G6" s="30">
        <v>4</v>
      </c>
      <c r="H6" s="31">
        <v>5</v>
      </c>
    </row>
    <row r="7" spans="2:8">
      <c r="B7" s="23" t="s">
        <v>5</v>
      </c>
      <c r="C7" s="24"/>
      <c r="D7" s="18" t="s">
        <v>6</v>
      </c>
      <c r="E7" s="18" t="s">
        <v>7</v>
      </c>
      <c r="F7" s="18" t="s">
        <v>8</v>
      </c>
      <c r="G7" s="18" t="s">
        <v>9</v>
      </c>
      <c r="H7" s="25" t="s">
        <v>10</v>
      </c>
    </row>
    <row r="8" spans="2:8">
      <c r="B8" s="32" t="s">
        <v>11</v>
      </c>
      <c r="C8" s="33" t="s">
        <v>12</v>
      </c>
      <c r="D8" s="33" t="s">
        <v>13</v>
      </c>
      <c r="E8" s="33" t="s">
        <v>13</v>
      </c>
      <c r="F8" s="33" t="s">
        <v>13</v>
      </c>
      <c r="G8" s="33" t="s">
        <v>13</v>
      </c>
      <c r="H8" s="34" t="s">
        <v>13</v>
      </c>
    </row>
    <row r="9" spans="2:8" ht="14.65" thickBot="1">
      <c r="B9" s="26" t="s">
        <v>14</v>
      </c>
      <c r="C9" s="27">
        <v>0.22500000000000001</v>
      </c>
      <c r="D9" s="19">
        <v>9</v>
      </c>
      <c r="E9" s="19">
        <v>9.5</v>
      </c>
      <c r="F9" s="19">
        <v>9</v>
      </c>
      <c r="G9" s="19">
        <v>10</v>
      </c>
      <c r="H9" s="38">
        <v>9.5</v>
      </c>
    </row>
    <row r="10" spans="2:8" ht="14.65" thickBot="1">
      <c r="B10" s="26" t="s">
        <v>15</v>
      </c>
      <c r="C10" s="27">
        <v>0.22500000000000001</v>
      </c>
      <c r="D10" s="19">
        <v>8.5</v>
      </c>
      <c r="E10" s="19">
        <v>10</v>
      </c>
      <c r="F10" s="19">
        <v>8.5</v>
      </c>
      <c r="G10" s="19">
        <v>9</v>
      </c>
      <c r="H10" s="38">
        <v>8.5</v>
      </c>
    </row>
    <row r="11" spans="2:8" ht="14.65" thickBot="1">
      <c r="B11" s="26" t="s">
        <v>16</v>
      </c>
      <c r="C11" s="27">
        <v>0.22500000000000001</v>
      </c>
      <c r="D11" s="19">
        <v>9.5</v>
      </c>
      <c r="E11" s="19">
        <v>9</v>
      </c>
      <c r="F11" s="19">
        <v>9.5</v>
      </c>
      <c r="G11" s="19">
        <v>9</v>
      </c>
      <c r="H11" s="38">
        <v>8</v>
      </c>
    </row>
    <row r="12" spans="2:8" ht="14.65" thickBot="1">
      <c r="B12" s="26" t="s">
        <v>17</v>
      </c>
      <c r="C12" s="27">
        <v>0.22500000000000001</v>
      </c>
      <c r="D12" s="19">
        <v>9</v>
      </c>
      <c r="E12" s="19">
        <v>10</v>
      </c>
      <c r="F12" s="19">
        <v>9</v>
      </c>
      <c r="G12" s="19">
        <v>9.5</v>
      </c>
      <c r="H12" s="38">
        <v>9.5</v>
      </c>
    </row>
    <row r="13" spans="2:8" ht="14.65" thickBot="1">
      <c r="B13" s="26" t="s">
        <v>18</v>
      </c>
      <c r="C13" s="27">
        <v>0.1</v>
      </c>
      <c r="D13" s="19">
        <v>4.72</v>
      </c>
      <c r="E13" s="19">
        <v>9.73</v>
      </c>
      <c r="F13" s="19">
        <v>7.66</v>
      </c>
      <c r="G13" s="19">
        <v>7.24</v>
      </c>
      <c r="H13" s="38">
        <v>10</v>
      </c>
    </row>
    <row r="14" spans="2:8">
      <c r="B14" s="35" t="s">
        <v>19</v>
      </c>
      <c r="C14" s="36">
        <f>SUM(C9:C13)</f>
        <v>1</v>
      </c>
      <c r="D14" s="37">
        <f>SUMPRODUCT($C$9:$C$13,D9:D13)</f>
        <v>8.5719999999999992</v>
      </c>
      <c r="E14" s="37">
        <f t="shared" ref="E14:H14" si="0">SUMPRODUCT($C$9:$C$13,E9:E13)</f>
        <v>9.6355000000000004</v>
      </c>
      <c r="F14" s="37">
        <f t="shared" si="0"/>
        <v>8.8659999999999997</v>
      </c>
      <c r="G14" s="37">
        <f t="shared" si="0"/>
        <v>9.1615000000000002</v>
      </c>
      <c r="H14" s="40">
        <f t="shared" si="0"/>
        <v>8.9875000000000007</v>
      </c>
    </row>
    <row r="15" spans="2:8">
      <c r="B15" s="15" t="s">
        <v>20</v>
      </c>
      <c r="C15" s="15"/>
      <c r="D15" s="16">
        <f>RANK(D14,$D$14:$H$14)</f>
        <v>5</v>
      </c>
      <c r="E15" s="16">
        <f t="shared" ref="E15:H15" si="1">RANK(E14,$D$14:$H$14)</f>
        <v>1</v>
      </c>
      <c r="F15" s="16">
        <f t="shared" si="1"/>
        <v>4</v>
      </c>
      <c r="G15" s="16">
        <f t="shared" si="1"/>
        <v>2</v>
      </c>
      <c r="H15" s="16">
        <f t="shared" si="1"/>
        <v>3</v>
      </c>
    </row>
    <row r="17" spans="2:8" ht="14.65" thickBot="1"/>
    <row r="18" spans="2:8" ht="14.65" thickBot="1">
      <c r="B18" s="41" t="s">
        <v>21</v>
      </c>
      <c r="C18" s="42"/>
      <c r="D18" s="42"/>
      <c r="E18" s="42"/>
      <c r="F18" s="42"/>
      <c r="G18" s="42"/>
      <c r="H18" s="43"/>
    </row>
    <row r="19" spans="2:8">
      <c r="B19" s="6" t="s">
        <v>4</v>
      </c>
      <c r="C19" s="7"/>
      <c r="D19" s="8">
        <v>1</v>
      </c>
      <c r="E19" s="8">
        <v>2</v>
      </c>
      <c r="F19" s="8">
        <v>3</v>
      </c>
      <c r="G19" s="8">
        <v>4</v>
      </c>
      <c r="H19" s="9">
        <v>5</v>
      </c>
    </row>
    <row r="20" spans="2:8">
      <c r="B20" s="10" t="s">
        <v>5</v>
      </c>
      <c r="C20" s="11"/>
      <c r="D20" s="18" t="s">
        <v>6</v>
      </c>
      <c r="E20" s="18" t="s">
        <v>7</v>
      </c>
      <c r="F20" s="18" t="s">
        <v>8</v>
      </c>
      <c r="G20" s="18" t="s">
        <v>9</v>
      </c>
      <c r="H20" s="21" t="s">
        <v>10</v>
      </c>
    </row>
    <row r="21" spans="2:8">
      <c r="B21" s="1" t="s">
        <v>11</v>
      </c>
      <c r="C21" s="2" t="s">
        <v>12</v>
      </c>
      <c r="D21" s="2" t="s">
        <v>13</v>
      </c>
      <c r="E21" s="2" t="s">
        <v>13</v>
      </c>
      <c r="F21" s="2" t="s">
        <v>13</v>
      </c>
      <c r="G21" s="2" t="s">
        <v>13</v>
      </c>
      <c r="H21" s="12" t="s">
        <v>13</v>
      </c>
    </row>
    <row r="22" spans="2:8" ht="14.65" thickBot="1">
      <c r="B22" s="3" t="s">
        <v>14</v>
      </c>
      <c r="C22" s="27">
        <f>C9</f>
        <v>0.22500000000000001</v>
      </c>
      <c r="D22" s="19">
        <f>D9*(10/MAX($D9:$H9))</f>
        <v>9</v>
      </c>
      <c r="E22" s="19">
        <f t="shared" ref="E22:H22" si="2">E9*(10/MAX($D9:$H9))</f>
        <v>9.5</v>
      </c>
      <c r="F22" s="19">
        <f t="shared" si="2"/>
        <v>9</v>
      </c>
      <c r="G22" s="19">
        <f t="shared" si="2"/>
        <v>10</v>
      </c>
      <c r="H22" s="20">
        <f t="shared" si="2"/>
        <v>9.5</v>
      </c>
    </row>
    <row r="23" spans="2:8" ht="14.65" thickBot="1">
      <c r="B23" s="3" t="s">
        <v>15</v>
      </c>
      <c r="C23" s="27">
        <f t="shared" ref="C23:C26" si="3">C10</f>
        <v>0.22500000000000001</v>
      </c>
      <c r="D23" s="19">
        <f t="shared" ref="D23:H26" si="4">D10*(10/MAX($D10:$H10))</f>
        <v>8.5</v>
      </c>
      <c r="E23" s="19">
        <f t="shared" si="4"/>
        <v>10</v>
      </c>
      <c r="F23" s="19">
        <f t="shared" si="4"/>
        <v>8.5</v>
      </c>
      <c r="G23" s="19">
        <f t="shared" si="4"/>
        <v>9</v>
      </c>
      <c r="H23" s="20">
        <f t="shared" si="4"/>
        <v>8.5</v>
      </c>
    </row>
    <row r="24" spans="2:8" ht="14.65" thickBot="1">
      <c r="B24" s="3" t="s">
        <v>16</v>
      </c>
      <c r="C24" s="27">
        <f t="shared" si="3"/>
        <v>0.22500000000000001</v>
      </c>
      <c r="D24" s="19">
        <f t="shared" si="4"/>
        <v>10</v>
      </c>
      <c r="E24" s="19">
        <f t="shared" si="4"/>
        <v>9.473684210526315</v>
      </c>
      <c r="F24" s="19">
        <f t="shared" si="4"/>
        <v>10</v>
      </c>
      <c r="G24" s="19">
        <f t="shared" si="4"/>
        <v>9.473684210526315</v>
      </c>
      <c r="H24" s="20">
        <f t="shared" si="4"/>
        <v>8.4210526315789469</v>
      </c>
    </row>
    <row r="25" spans="2:8" ht="14.65" thickBot="1">
      <c r="B25" s="3" t="s">
        <v>17</v>
      </c>
      <c r="C25" s="27">
        <f t="shared" si="3"/>
        <v>0.22500000000000001</v>
      </c>
      <c r="D25" s="19">
        <f t="shared" si="4"/>
        <v>9</v>
      </c>
      <c r="E25" s="19">
        <f t="shared" si="4"/>
        <v>10</v>
      </c>
      <c r="F25" s="19">
        <f t="shared" si="4"/>
        <v>9</v>
      </c>
      <c r="G25" s="19">
        <f t="shared" si="4"/>
        <v>9.5</v>
      </c>
      <c r="H25" s="20">
        <f t="shared" si="4"/>
        <v>9.5</v>
      </c>
    </row>
    <row r="26" spans="2:8" ht="14.65" thickBot="1">
      <c r="B26" s="3" t="s">
        <v>18</v>
      </c>
      <c r="C26" s="27">
        <f t="shared" si="3"/>
        <v>0.1</v>
      </c>
      <c r="D26" s="19">
        <f t="shared" si="4"/>
        <v>4.72</v>
      </c>
      <c r="E26" s="19">
        <f t="shared" si="4"/>
        <v>9.73</v>
      </c>
      <c r="F26" s="19">
        <f t="shared" si="4"/>
        <v>7.66</v>
      </c>
      <c r="G26" s="19">
        <f t="shared" si="4"/>
        <v>7.24</v>
      </c>
      <c r="H26" s="20">
        <f t="shared" si="4"/>
        <v>10</v>
      </c>
    </row>
    <row r="27" spans="2:8" ht="14.65" thickBot="1">
      <c r="B27" s="4" t="s">
        <v>19</v>
      </c>
      <c r="C27" s="5">
        <f>SUM(C22:C26)</f>
        <v>1</v>
      </c>
      <c r="D27" s="13">
        <f>SUMPRODUCT($C$22:$C$26,D22:D26)</f>
        <v>8.6844999999999999</v>
      </c>
      <c r="E27" s="13">
        <f t="shared" ref="E27:H27" si="5">SUMPRODUCT($C$22:$C$26,E22:E26)</f>
        <v>9.7420789473684213</v>
      </c>
      <c r="F27" s="13">
        <f t="shared" si="5"/>
        <v>8.9785000000000004</v>
      </c>
      <c r="G27" s="13">
        <f t="shared" si="5"/>
        <v>9.2680789473684229</v>
      </c>
      <c r="H27" s="14">
        <f t="shared" si="5"/>
        <v>9.0822368421052637</v>
      </c>
    </row>
    <row r="28" spans="2:8">
      <c r="B28" s="15" t="s">
        <v>20</v>
      </c>
      <c r="C28" s="15"/>
      <c r="D28" s="16">
        <f>RANK(D27,$D$27:$H$27)</f>
        <v>5</v>
      </c>
      <c r="E28" s="16">
        <f t="shared" ref="E28:H28" si="6">RANK(E27,$D$27:$H$27)</f>
        <v>1</v>
      </c>
      <c r="F28" s="16">
        <f t="shared" si="6"/>
        <v>4</v>
      </c>
      <c r="G28" s="16">
        <f t="shared" si="6"/>
        <v>2</v>
      </c>
      <c r="H28" s="16">
        <f t="shared" si="6"/>
        <v>3</v>
      </c>
    </row>
  </sheetData>
  <mergeCells count="2">
    <mergeCell ref="B18:H18"/>
    <mergeCell ref="C5:H5"/>
  </mergeCells>
  <conditionalFormatting sqref="D28:H28 D15:H15">
    <cfRule type="cellIs" dxfId="0" priority="2" operator="lessThan">
      <formula>6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stoppdatert xmlns="ea11e563-ccf1-4b2a-b09e-2721191bf9d2" xsi:nil="true"/>
    <Oppdatert xmlns="ea11e563-ccf1-4b2a-b09e-2721191bf9d2" xsi:nil="true"/>
    <Oppdatert_x00e5_r xmlns="ea11e563-ccf1-4b2a-b09e-2721191bf9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2837C71FAB547B221D8E00B41634E" ma:contentTypeVersion="9" ma:contentTypeDescription="Create a new document." ma:contentTypeScope="" ma:versionID="6034595a20a6536505b42b5e5447776d">
  <xsd:schema xmlns:xsd="http://www.w3.org/2001/XMLSchema" xmlns:xs="http://www.w3.org/2001/XMLSchema" xmlns:p="http://schemas.microsoft.com/office/2006/metadata/properties" xmlns:ns2="a6b36e87-e937-4bfa-834c-3c0fbae9604f" xmlns:ns3="ea11e563-ccf1-4b2a-b09e-2721191bf9d2" targetNamespace="http://schemas.microsoft.com/office/2006/metadata/properties" ma:root="true" ma:fieldsID="5bba815803c257c473ca69d7020026de" ns2:_="" ns3:_="">
    <xsd:import namespace="a6b36e87-e937-4bfa-834c-3c0fbae9604f"/>
    <xsd:import namespace="ea11e563-ccf1-4b2a-b09e-2721191bf9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Sistoppdatert" minOccurs="0"/>
                <xsd:element ref="ns3:Oppdatert" minOccurs="0"/>
                <xsd:element ref="ns3:Oppdatert_x00e5_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36e87-e937-4bfa-834c-3c0fbae960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1e563-ccf1-4b2a-b09e-2721191bf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istoppdatert" ma:index="14" nillable="true" ma:displayName="Sist oppdatert" ma:format="Dropdown" ma:internalName="Sistoppdatert">
      <xsd:simpleType>
        <xsd:restriction base="dms:Text">
          <xsd:maxLength value="255"/>
        </xsd:restriction>
      </xsd:simpleType>
    </xsd:element>
    <xsd:element name="Oppdatert" ma:index="15" nillable="true" ma:displayName="Oppdatert" ma:format="DateOnly" ma:internalName="Oppdatert">
      <xsd:simpleType>
        <xsd:restriction base="dms:DateTime"/>
      </xsd:simpleType>
    </xsd:element>
    <xsd:element name="Oppdatert_x00e5_r" ma:index="16" nillable="true" ma:displayName="Oppdatertår" ma:format="Dropdown" ma:internalName="Oppdatert_x00e5_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80783C-DE19-4F3A-A359-311810B481AD}"/>
</file>

<file path=customXml/itemProps2.xml><?xml version="1.0" encoding="utf-8"?>
<ds:datastoreItem xmlns:ds="http://schemas.openxmlformats.org/officeDocument/2006/customXml" ds:itemID="{BF9A1677-16D1-48C9-A4E6-A99AFC0342A5}"/>
</file>

<file path=customXml/itemProps3.xml><?xml version="1.0" encoding="utf-8"?>
<ds:datastoreItem xmlns:ds="http://schemas.openxmlformats.org/officeDocument/2006/customXml" ds:itemID="{3D4FBE21-CE92-46E7-9A2E-3E17E739E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borge</dc:creator>
  <cp:keywords/>
  <dc:description/>
  <cp:lastModifiedBy>Lars Fuglevaag</cp:lastModifiedBy>
  <cp:revision/>
  <dcterms:created xsi:type="dcterms:W3CDTF">2019-02-11T12:00:41Z</dcterms:created>
  <dcterms:modified xsi:type="dcterms:W3CDTF">2024-10-01T10:56:03Z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0x0101006772837C71FAB547B221D8E00B41634E</vt:lpwstr>
  </property>
</Properties>
</file>